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im\Downloads\"/>
    </mc:Choice>
  </mc:AlternateContent>
  <xr:revisionPtr revIDLastSave="0" documentId="8_{F173D6D5-225A-4F9F-807B-B7B141394E55}" xr6:coauthVersionLast="47" xr6:coauthVersionMax="47" xr10:uidLastSave="{00000000-0000-0000-0000-000000000000}"/>
  <bookViews>
    <workbookView xWindow="39525" yWindow="210" windowWidth="28800" windowHeight="15345" tabRatio="500" activeTab="2" xr2:uid="{00000000-000D-0000-FFFF-FFFF00000000}"/>
  </bookViews>
  <sheets>
    <sheet name="Vakjury stemresultaten" sheetId="1" r:id="rId1"/>
    <sheet name="Publiekstemming" sheetId="2" r:id="rId2"/>
    <sheet name="Totaalscor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3" i="3" l="1"/>
  <c r="A12" i="3"/>
  <c r="A11" i="3"/>
  <c r="A10" i="3"/>
  <c r="C9" i="3"/>
  <c r="A9" i="3"/>
  <c r="A8" i="3"/>
  <c r="A7" i="3"/>
  <c r="A6" i="3"/>
  <c r="A5" i="3"/>
  <c r="C4" i="3"/>
  <c r="A4" i="3"/>
  <c r="A3" i="3"/>
  <c r="C2" i="3"/>
  <c r="A2" i="3"/>
  <c r="D13" i="2"/>
  <c r="C13" i="3" s="1"/>
  <c r="C13" i="2"/>
  <c r="D12" i="2"/>
  <c r="C12" i="3" s="1"/>
  <c r="C12" i="2"/>
  <c r="D11" i="2"/>
  <c r="C11" i="3" s="1"/>
  <c r="C11" i="2"/>
  <c r="D10" i="2"/>
  <c r="C10" i="3" s="1"/>
  <c r="C10" i="2"/>
  <c r="D9" i="2"/>
  <c r="C9" i="2"/>
  <c r="D8" i="2"/>
  <c r="C8" i="3" s="1"/>
  <c r="C8" i="2"/>
  <c r="D7" i="2"/>
  <c r="C7" i="3" s="1"/>
  <c r="C7" i="2"/>
  <c r="D6" i="2"/>
  <c r="C6" i="3" s="1"/>
  <c r="C6" i="2"/>
  <c r="D5" i="2"/>
  <c r="C5" i="3" s="1"/>
  <c r="C5" i="2"/>
  <c r="D4" i="2"/>
  <c r="C4" i="2"/>
  <c r="D3" i="2"/>
  <c r="C3" i="3" s="1"/>
  <c r="C3" i="2"/>
  <c r="D2" i="2"/>
  <c r="C2" i="2"/>
  <c r="G13" i="1"/>
  <c r="I13" i="1" s="1"/>
  <c r="B13" i="3" s="1"/>
  <c r="D13" i="3" s="1"/>
  <c r="G12" i="1"/>
  <c r="H12" i="1" s="1"/>
  <c r="G11" i="1"/>
  <c r="I11" i="1" s="1"/>
  <c r="B11" i="3" s="1"/>
  <c r="D11" i="3" s="1"/>
  <c r="G10" i="1"/>
  <c r="H10" i="1" s="1"/>
  <c r="G9" i="1"/>
  <c r="I9" i="1" s="1"/>
  <c r="B9" i="3" s="1"/>
  <c r="D9" i="3" s="1"/>
  <c r="G8" i="1"/>
  <c r="H7" i="1"/>
  <c r="G7" i="1"/>
  <c r="G6" i="1"/>
  <c r="G5" i="1"/>
  <c r="I5" i="1" s="1"/>
  <c r="B5" i="3" s="1"/>
  <c r="D5" i="3" s="1"/>
  <c r="I4" i="1"/>
  <c r="B4" i="3" s="1"/>
  <c r="D4" i="3" s="1"/>
  <c r="G4" i="1"/>
  <c r="H4" i="1" s="1"/>
  <c r="G3" i="1"/>
  <c r="H3" i="1" s="1"/>
  <c r="G2" i="1"/>
  <c r="H9" i="1" s="1"/>
  <c r="I2" i="1" l="1"/>
  <c r="B2" i="3" s="1"/>
  <c r="D2" i="3" s="1"/>
  <c r="H5" i="1"/>
  <c r="I10" i="1"/>
  <c r="B10" i="3" s="1"/>
  <c r="D10" i="3" s="1"/>
  <c r="H13" i="1"/>
  <c r="H8" i="1"/>
  <c r="I8" i="1"/>
  <c r="B8" i="3" s="1"/>
  <c r="D8" i="3" s="1"/>
  <c r="H11" i="1"/>
  <c r="H2" i="1"/>
  <c r="I7" i="1"/>
  <c r="B7" i="3" s="1"/>
  <c r="D7" i="3" s="1"/>
  <c r="E7" i="3" s="1"/>
  <c r="I3" i="1"/>
  <c r="B3" i="3" s="1"/>
  <c r="D3" i="3" s="1"/>
  <c r="H6" i="1"/>
  <c r="I12" i="1"/>
  <c r="B12" i="3" s="1"/>
  <c r="D12" i="3" s="1"/>
  <c r="E12" i="3" s="1"/>
  <c r="I6" i="1"/>
  <c r="B6" i="3" s="1"/>
  <c r="D6" i="3" s="1"/>
  <c r="E10" i="3" l="1"/>
  <c r="E3" i="3"/>
  <c r="E2" i="3"/>
  <c r="E11" i="3"/>
  <c r="E9" i="3"/>
  <c r="E8" i="3"/>
  <c r="E4" i="3"/>
  <c r="E6" i="3"/>
  <c r="E5" i="3"/>
  <c r="E13" i="3"/>
</calcChain>
</file>

<file path=xl/sharedStrings.xml><?xml version="1.0" encoding="utf-8"?>
<sst xmlns="http://schemas.openxmlformats.org/spreadsheetml/2006/main" count="45" uniqueCount="27">
  <si>
    <t>Kunstenaar en werk</t>
  </si>
  <si>
    <t>Totaal</t>
  </si>
  <si>
    <t>Eindplaats</t>
  </si>
  <si>
    <t>Finale punten</t>
  </si>
  <si>
    <t>Alen Kobe – Nutsvoorziening</t>
  </si>
  <si>
    <t>Ghiette Melissa – Kikkeboo</t>
  </si>
  <si>
    <t>Hendrickx Marc – Verdwaald</t>
  </si>
  <si>
    <t>Lattré Hendrik – "Alles hat ein ende nur die Wurst hat zwei"</t>
  </si>
  <si>
    <t>Lucas Gino – A strange dialogue</t>
  </si>
  <si>
    <t>Speybrouck Sofia – Water 44</t>
  </si>
  <si>
    <t>Valk Paulien – Jakobsladder</t>
  </si>
  <si>
    <t>Van Bemmelen Eva – De omhelzing</t>
  </si>
  <si>
    <t>Van Moerkercke Guillaume – The pointer</t>
  </si>
  <si>
    <t>Van de Vijver Peter – Dans</t>
  </si>
  <si>
    <t>Aantal stemmen (publiek)</t>
  </si>
  <si>
    <t>Vakjury (finale punten)</t>
  </si>
  <si>
    <t>Publiek (finale punten)</t>
  </si>
  <si>
    <t>Totaal (max 24 / min 2)</t>
  </si>
  <si>
    <t>Kalle Ton – Fruitbank</t>
  </si>
  <si>
    <t>Perbal/Bélibaste – Rainplane</t>
  </si>
  <si>
    <t>Jurylid 1</t>
  </si>
  <si>
    <t>Jurylid 2</t>
  </si>
  <si>
    <t>Jurylid 3</t>
  </si>
  <si>
    <t>Jurylid 4</t>
  </si>
  <si>
    <t>Jurylid 5</t>
  </si>
  <si>
    <t>De kolom 'Finale punten' past de reglementregel toe: bij gelijke totalen (ex aequo) worden de punten van de betrokken plaatsen samengeteld en gelijk verdeeld.</t>
  </si>
  <si>
    <t>Totaal = finale punten vakjury + finale punten publiek. Maximaal haalbaar: 12 + 12 = 24 punten. Minimaal haalbaar: 1 + 1 = 2 punten. Bij een gelijke eindstand (ex aequo) toont 'Eindplaats' dezelfde plaats voor beide werken.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</si>
</sst>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b/>
      <sz val="11"/>
      <name val="Arial"/>
      <family val="2"/>
      <charset val="1"/>
    </font>
    <font>
      <i/>
      <sz val="9"/>
      <color rgb="FF666666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666666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5" fillId="0" borderId="0" xfId="0" applyFont="1"/>
    <xf numFmtId="164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CD5B5"/>
      <rgbColor rgb="FF4472C4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zoomScaleNormal="100" workbookViewId="0">
      <pane ySplit="1" topLeftCell="A2" activePane="bottomLeft" state="frozen"/>
      <selection pane="bottomLeft" activeCell="B20" sqref="B20"/>
    </sheetView>
  </sheetViews>
  <sheetFormatPr defaultColWidth="8.7109375" defaultRowHeight="15" x14ac:dyDescent="0.25"/>
  <cols>
    <col min="1" max="1" width="55.28515625" customWidth="1"/>
    <col min="2" max="4" width="10" customWidth="1"/>
    <col min="5" max="5" width="11" customWidth="1"/>
    <col min="6" max="6" width="12" customWidth="1"/>
    <col min="7" max="7" width="10" customWidth="1"/>
    <col min="8" max="8" width="11" customWidth="1"/>
    <col min="9" max="9" width="12" customWidth="1"/>
  </cols>
  <sheetData>
    <row r="1" spans="1:9" ht="30.6" customHeight="1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1</v>
      </c>
      <c r="H1" s="1" t="s">
        <v>2</v>
      </c>
      <c r="I1" s="1" t="s">
        <v>3</v>
      </c>
    </row>
    <row r="2" spans="1:9" ht="15" customHeight="1" x14ac:dyDescent="0.25">
      <c r="A2" s="2" t="s">
        <v>4</v>
      </c>
      <c r="B2" s="3">
        <v>2</v>
      </c>
      <c r="C2" s="3">
        <v>3</v>
      </c>
      <c r="D2" s="3">
        <v>1</v>
      </c>
      <c r="E2" s="3">
        <v>5</v>
      </c>
      <c r="F2" s="3">
        <v>12</v>
      </c>
      <c r="G2" s="4">
        <f t="shared" ref="G2:G13" si="0">SUM(B2:F2)</f>
        <v>23</v>
      </c>
      <c r="H2" s="3">
        <f t="shared" ref="H2:H13" si="1">RANK(G2,$G$2:$G$13,0)</f>
        <v>10</v>
      </c>
      <c r="I2" s="5">
        <f t="shared" ref="I2:I13" si="2">13-RANK(G2,$G$2:$G$13,0)-(COUNTIF($G$2:$G$13,G2)-1)/2</f>
        <v>3</v>
      </c>
    </row>
    <row r="3" spans="1:9" ht="15" customHeight="1" x14ac:dyDescent="0.25">
      <c r="A3" s="2" t="s">
        <v>5</v>
      </c>
      <c r="B3" s="3">
        <v>6</v>
      </c>
      <c r="C3" s="3">
        <v>5</v>
      </c>
      <c r="D3" s="3">
        <v>3</v>
      </c>
      <c r="E3" s="3">
        <v>1</v>
      </c>
      <c r="F3" s="3">
        <v>2</v>
      </c>
      <c r="G3" s="4">
        <f t="shared" si="0"/>
        <v>17</v>
      </c>
      <c r="H3" s="3">
        <f t="shared" si="1"/>
        <v>12</v>
      </c>
      <c r="I3" s="5">
        <f t="shared" si="2"/>
        <v>1</v>
      </c>
    </row>
    <row r="4" spans="1:9" ht="15" customHeight="1" x14ac:dyDescent="0.25">
      <c r="A4" s="2" t="s">
        <v>6</v>
      </c>
      <c r="B4" s="3">
        <v>7</v>
      </c>
      <c r="C4" s="3">
        <v>4</v>
      </c>
      <c r="D4" s="3">
        <v>2</v>
      </c>
      <c r="E4" s="3">
        <v>4</v>
      </c>
      <c r="F4" s="3">
        <v>4</v>
      </c>
      <c r="G4" s="4">
        <f t="shared" si="0"/>
        <v>21</v>
      </c>
      <c r="H4" s="3">
        <f t="shared" si="1"/>
        <v>11</v>
      </c>
      <c r="I4" s="5">
        <f t="shared" si="2"/>
        <v>2</v>
      </c>
    </row>
    <row r="5" spans="1:9" ht="15" customHeight="1" x14ac:dyDescent="0.25">
      <c r="A5" s="2" t="s">
        <v>18</v>
      </c>
      <c r="B5" s="3">
        <v>12</v>
      </c>
      <c r="C5" s="3">
        <v>12</v>
      </c>
      <c r="D5" s="3">
        <v>7</v>
      </c>
      <c r="E5" s="3">
        <v>8</v>
      </c>
      <c r="F5" s="3">
        <v>8</v>
      </c>
      <c r="G5" s="4">
        <f t="shared" si="0"/>
        <v>47</v>
      </c>
      <c r="H5" s="3">
        <f t="shared" si="1"/>
        <v>2</v>
      </c>
      <c r="I5" s="5">
        <f t="shared" si="2"/>
        <v>11</v>
      </c>
    </row>
    <row r="6" spans="1:9" ht="15" customHeight="1" x14ac:dyDescent="0.25">
      <c r="A6" s="2" t="s">
        <v>7</v>
      </c>
      <c r="B6" s="3">
        <v>9</v>
      </c>
      <c r="C6" s="3">
        <v>8</v>
      </c>
      <c r="D6" s="3">
        <v>4</v>
      </c>
      <c r="E6" s="3">
        <v>10</v>
      </c>
      <c r="F6" s="3">
        <v>6</v>
      </c>
      <c r="G6" s="4">
        <f t="shared" si="0"/>
        <v>37</v>
      </c>
      <c r="H6" s="3">
        <f t="shared" si="1"/>
        <v>3</v>
      </c>
      <c r="I6" s="5">
        <f t="shared" si="2"/>
        <v>10</v>
      </c>
    </row>
    <row r="7" spans="1:9" ht="15" customHeight="1" x14ac:dyDescent="0.25">
      <c r="A7" s="2" t="s">
        <v>8</v>
      </c>
      <c r="B7" s="3">
        <v>4</v>
      </c>
      <c r="C7" s="3">
        <v>10</v>
      </c>
      <c r="D7" s="3">
        <v>5</v>
      </c>
      <c r="E7" s="3">
        <v>2</v>
      </c>
      <c r="F7" s="3">
        <v>7</v>
      </c>
      <c r="G7" s="4">
        <f t="shared" si="0"/>
        <v>28</v>
      </c>
      <c r="H7" s="3">
        <f t="shared" si="1"/>
        <v>8</v>
      </c>
      <c r="I7" s="5">
        <f t="shared" si="2"/>
        <v>4.5</v>
      </c>
    </row>
    <row r="8" spans="1:9" ht="15" customHeight="1" x14ac:dyDescent="0.25">
      <c r="A8" s="2" t="s">
        <v>19</v>
      </c>
      <c r="B8" s="3">
        <v>8</v>
      </c>
      <c r="C8" s="3">
        <v>9</v>
      </c>
      <c r="D8" s="3">
        <v>11</v>
      </c>
      <c r="E8" s="3">
        <v>3</v>
      </c>
      <c r="F8" s="3">
        <v>3</v>
      </c>
      <c r="G8" s="4">
        <f t="shared" si="0"/>
        <v>34</v>
      </c>
      <c r="H8" s="3">
        <f t="shared" si="1"/>
        <v>6</v>
      </c>
      <c r="I8" s="5">
        <f t="shared" si="2"/>
        <v>7</v>
      </c>
    </row>
    <row r="9" spans="1:9" ht="15" customHeight="1" x14ac:dyDescent="0.25">
      <c r="A9" s="2" t="s">
        <v>9</v>
      </c>
      <c r="B9" s="3">
        <v>10</v>
      </c>
      <c r="C9" s="3">
        <v>7</v>
      </c>
      <c r="D9" s="3">
        <v>12</v>
      </c>
      <c r="E9" s="3">
        <v>6</v>
      </c>
      <c r="F9" s="3">
        <v>1</v>
      </c>
      <c r="G9" s="4">
        <f t="shared" si="0"/>
        <v>36</v>
      </c>
      <c r="H9" s="3">
        <f t="shared" si="1"/>
        <v>4</v>
      </c>
      <c r="I9" s="5">
        <f t="shared" si="2"/>
        <v>8.5</v>
      </c>
    </row>
    <row r="10" spans="1:9" ht="15" customHeight="1" x14ac:dyDescent="0.25">
      <c r="A10" s="2" t="s">
        <v>10</v>
      </c>
      <c r="B10" s="3">
        <v>3</v>
      </c>
      <c r="C10" s="3">
        <v>6</v>
      </c>
      <c r="D10" s="3">
        <v>8</v>
      </c>
      <c r="E10" s="3">
        <v>9</v>
      </c>
      <c r="F10" s="3">
        <v>10</v>
      </c>
      <c r="G10" s="4">
        <f t="shared" si="0"/>
        <v>36</v>
      </c>
      <c r="H10" s="3">
        <f t="shared" si="1"/>
        <v>4</v>
      </c>
      <c r="I10" s="5">
        <f t="shared" si="2"/>
        <v>8.5</v>
      </c>
    </row>
    <row r="11" spans="1:9" ht="15" customHeight="1" x14ac:dyDescent="0.25">
      <c r="A11" s="2" t="s">
        <v>11</v>
      </c>
      <c r="B11" s="3">
        <v>11</v>
      </c>
      <c r="C11" s="3">
        <v>11</v>
      </c>
      <c r="D11" s="3">
        <v>10</v>
      </c>
      <c r="E11" s="3">
        <v>11</v>
      </c>
      <c r="F11" s="3">
        <v>11</v>
      </c>
      <c r="G11" s="4">
        <f t="shared" si="0"/>
        <v>54</v>
      </c>
      <c r="H11" s="8">
        <f t="shared" si="1"/>
        <v>1</v>
      </c>
      <c r="I11" s="9">
        <f t="shared" si="2"/>
        <v>12</v>
      </c>
    </row>
    <row r="12" spans="1:9" ht="15" customHeight="1" x14ac:dyDescent="0.25">
      <c r="A12" s="2" t="s">
        <v>12</v>
      </c>
      <c r="B12" s="3">
        <v>1</v>
      </c>
      <c r="C12" s="3">
        <v>1</v>
      </c>
      <c r="D12" s="3">
        <v>6</v>
      </c>
      <c r="E12" s="3">
        <v>12</v>
      </c>
      <c r="F12" s="3">
        <v>9</v>
      </c>
      <c r="G12" s="4">
        <f t="shared" si="0"/>
        <v>29</v>
      </c>
      <c r="H12" s="3">
        <f t="shared" si="1"/>
        <v>7</v>
      </c>
      <c r="I12" s="5">
        <f t="shared" si="2"/>
        <v>6</v>
      </c>
    </row>
    <row r="13" spans="1:9" ht="15" customHeight="1" x14ac:dyDescent="0.25">
      <c r="A13" s="2" t="s">
        <v>13</v>
      </c>
      <c r="B13" s="3">
        <v>5</v>
      </c>
      <c r="C13" s="3">
        <v>2</v>
      </c>
      <c r="D13" s="3">
        <v>9</v>
      </c>
      <c r="E13" s="3">
        <v>7</v>
      </c>
      <c r="F13" s="3">
        <v>5</v>
      </c>
      <c r="G13" s="4">
        <f t="shared" si="0"/>
        <v>28</v>
      </c>
      <c r="H13" s="3">
        <f t="shared" si="1"/>
        <v>8</v>
      </c>
      <c r="I13" s="5">
        <f t="shared" si="2"/>
        <v>4.5</v>
      </c>
    </row>
    <row r="15" spans="1:9" ht="15" customHeight="1" x14ac:dyDescent="0.25">
      <c r="A15" s="6" t="s">
        <v>25</v>
      </c>
    </row>
  </sheetData>
  <pageMargins left="0.75" right="0.75" top="1" bottom="1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workbookViewId="0">
      <pane ySplit="1" topLeftCell="A2" activePane="bottomLeft" state="frozen"/>
      <selection pane="bottomLeft" activeCell="A20" sqref="A20"/>
    </sheetView>
  </sheetViews>
  <sheetFormatPr defaultColWidth="8.7109375" defaultRowHeight="15" x14ac:dyDescent="0.25"/>
  <cols>
    <col min="1" max="1" width="54.140625" customWidth="1"/>
    <col min="2" max="2" width="20" customWidth="1"/>
    <col min="3" max="3" width="11" customWidth="1"/>
    <col min="4" max="4" width="12" customWidth="1"/>
  </cols>
  <sheetData>
    <row r="1" spans="1:4" ht="30" x14ac:dyDescent="0.25">
      <c r="A1" s="1" t="s">
        <v>0</v>
      </c>
      <c r="B1" s="1" t="s">
        <v>14</v>
      </c>
      <c r="C1" s="1" t="s">
        <v>2</v>
      </c>
      <c r="D1" s="1" t="s">
        <v>3</v>
      </c>
    </row>
    <row r="2" spans="1:4" x14ac:dyDescent="0.25">
      <c r="A2" s="2" t="s">
        <v>4</v>
      </c>
      <c r="B2" s="3">
        <v>2</v>
      </c>
      <c r="C2" s="3">
        <f t="shared" ref="C2:C13" si="0">RANK(B2,$B$2:$B$13,0)</f>
        <v>9</v>
      </c>
      <c r="D2" s="5">
        <f t="shared" ref="D2:D13" si="1">13-RANK(B2,$B$2:$B$13,0)-(COUNTIF($B$2:$B$13,B2)-1)/2</f>
        <v>4</v>
      </c>
    </row>
    <row r="3" spans="1:4" x14ac:dyDescent="0.25">
      <c r="A3" s="2" t="s">
        <v>5</v>
      </c>
      <c r="B3" s="3">
        <v>63</v>
      </c>
      <c r="C3" s="3">
        <f t="shared" si="0"/>
        <v>3</v>
      </c>
      <c r="D3" s="5">
        <f t="shared" si="1"/>
        <v>10</v>
      </c>
    </row>
    <row r="4" spans="1:4" x14ac:dyDescent="0.25">
      <c r="A4" s="2" t="s">
        <v>6</v>
      </c>
      <c r="B4" s="3">
        <v>1</v>
      </c>
      <c r="C4" s="3">
        <f t="shared" si="0"/>
        <v>10</v>
      </c>
      <c r="D4" s="5">
        <f t="shared" si="1"/>
        <v>2</v>
      </c>
    </row>
    <row r="5" spans="1:4" x14ac:dyDescent="0.25">
      <c r="A5" s="2" t="s">
        <v>18</v>
      </c>
      <c r="B5" s="3">
        <v>7</v>
      </c>
      <c r="C5" s="3">
        <f t="shared" si="0"/>
        <v>7</v>
      </c>
      <c r="D5" s="5">
        <f t="shared" si="1"/>
        <v>6</v>
      </c>
    </row>
    <row r="6" spans="1:4" x14ac:dyDescent="0.25">
      <c r="A6" s="2" t="s">
        <v>7</v>
      </c>
      <c r="B6" s="3">
        <v>234</v>
      </c>
      <c r="C6" s="8">
        <f t="shared" si="0"/>
        <v>1</v>
      </c>
      <c r="D6" s="5">
        <f t="shared" si="1"/>
        <v>12</v>
      </c>
    </row>
    <row r="7" spans="1:4" x14ac:dyDescent="0.25">
      <c r="A7" s="2" t="s">
        <v>8</v>
      </c>
      <c r="B7" s="3">
        <v>39</v>
      </c>
      <c r="C7" s="3">
        <f t="shared" si="0"/>
        <v>5</v>
      </c>
      <c r="D7" s="5">
        <f t="shared" si="1"/>
        <v>8</v>
      </c>
    </row>
    <row r="8" spans="1:4" x14ac:dyDescent="0.25">
      <c r="A8" s="2" t="s">
        <v>19</v>
      </c>
      <c r="B8" s="3">
        <v>48</v>
      </c>
      <c r="C8" s="3">
        <f t="shared" si="0"/>
        <v>4</v>
      </c>
      <c r="D8" s="5">
        <f t="shared" si="1"/>
        <v>9</v>
      </c>
    </row>
    <row r="9" spans="1:4" x14ac:dyDescent="0.25">
      <c r="A9" s="2" t="s">
        <v>9</v>
      </c>
      <c r="B9" s="3">
        <v>29</v>
      </c>
      <c r="C9" s="3">
        <f t="shared" si="0"/>
        <v>6</v>
      </c>
      <c r="D9" s="5">
        <f t="shared" si="1"/>
        <v>7</v>
      </c>
    </row>
    <row r="10" spans="1:4" x14ac:dyDescent="0.25">
      <c r="A10" s="2" t="s">
        <v>10</v>
      </c>
      <c r="B10" s="3">
        <v>1</v>
      </c>
      <c r="C10" s="3">
        <f t="shared" si="0"/>
        <v>10</v>
      </c>
      <c r="D10" s="5">
        <f t="shared" si="1"/>
        <v>2</v>
      </c>
    </row>
    <row r="11" spans="1:4" x14ac:dyDescent="0.25">
      <c r="A11" s="2" t="s">
        <v>11</v>
      </c>
      <c r="B11" s="3">
        <v>179</v>
      </c>
      <c r="C11" s="3">
        <f t="shared" si="0"/>
        <v>2</v>
      </c>
      <c r="D11" s="5">
        <f t="shared" si="1"/>
        <v>11</v>
      </c>
    </row>
    <row r="12" spans="1:4" x14ac:dyDescent="0.25">
      <c r="A12" s="2" t="s">
        <v>12</v>
      </c>
      <c r="B12" s="3">
        <v>3</v>
      </c>
      <c r="C12" s="3">
        <f t="shared" si="0"/>
        <v>8</v>
      </c>
      <c r="D12" s="5">
        <f t="shared" si="1"/>
        <v>5</v>
      </c>
    </row>
    <row r="13" spans="1:4" x14ac:dyDescent="0.25">
      <c r="A13" s="2" t="s">
        <v>13</v>
      </c>
      <c r="B13" s="3">
        <v>1</v>
      </c>
      <c r="C13" s="3">
        <f t="shared" si="0"/>
        <v>10</v>
      </c>
      <c r="D13" s="5">
        <f t="shared" si="1"/>
        <v>2</v>
      </c>
    </row>
    <row r="15" spans="1:4" ht="30" customHeight="1" x14ac:dyDescent="0.25">
      <c r="A15" s="10" t="s">
        <v>25</v>
      </c>
      <c r="B15" s="10"/>
      <c r="C15" s="10"/>
      <c r="D15" s="10"/>
    </row>
  </sheetData>
  <mergeCells count="1">
    <mergeCell ref="A15:D15"/>
  </mergeCells>
  <pageMargins left="0.75" right="0.75" top="1" bottom="1" header="0.511811023622047" footer="0.51181102362204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tabSelected="1" zoomScaleNormal="100" workbookViewId="0">
      <pane ySplit="1" topLeftCell="A2" activePane="bottomLeft" state="frozen"/>
      <selection pane="bottomLeft" activeCell="A16" sqref="A16"/>
    </sheetView>
  </sheetViews>
  <sheetFormatPr defaultColWidth="8.7109375" defaultRowHeight="15" x14ac:dyDescent="0.25"/>
  <cols>
    <col min="1" max="1" width="56.5703125" customWidth="1"/>
    <col min="2" max="4" width="20" customWidth="1"/>
    <col min="5" max="5" width="11" customWidth="1"/>
  </cols>
  <sheetData>
    <row r="1" spans="1:5" ht="30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2</v>
      </c>
    </row>
    <row r="2" spans="1:5" x14ac:dyDescent="0.25">
      <c r="A2" s="2" t="str">
        <f>'Vakjury stemresultaten'!A2</f>
        <v>Alen Kobe – Nutsvoorziening</v>
      </c>
      <c r="B2" s="7">
        <f>'Vakjury stemresultaten'!I2</f>
        <v>3</v>
      </c>
      <c r="C2" s="7">
        <f>Publiekstemming!D2</f>
        <v>4</v>
      </c>
      <c r="D2" s="5">
        <f t="shared" ref="D2:D13" si="0">B2+C2</f>
        <v>7</v>
      </c>
      <c r="E2" s="3">
        <f t="shared" ref="E2:E13" si="1">RANK(D2,$D$2:$D$13,0)</f>
        <v>10</v>
      </c>
    </row>
    <row r="3" spans="1:5" x14ac:dyDescent="0.25">
      <c r="A3" s="2" t="str">
        <f>'Vakjury stemresultaten'!A3</f>
        <v>Ghiette Melissa – Kikkeboo</v>
      </c>
      <c r="B3" s="7">
        <f>'Vakjury stemresultaten'!I3</f>
        <v>1</v>
      </c>
      <c r="C3" s="7">
        <f>Publiekstemming!D3</f>
        <v>10</v>
      </c>
      <c r="D3" s="5">
        <f t="shared" si="0"/>
        <v>11</v>
      </c>
      <c r="E3" s="3">
        <f t="shared" si="1"/>
        <v>7</v>
      </c>
    </row>
    <row r="4" spans="1:5" x14ac:dyDescent="0.25">
      <c r="A4" s="2" t="str">
        <f>'Vakjury stemresultaten'!A4</f>
        <v>Hendrickx Marc – Verdwaald</v>
      </c>
      <c r="B4" s="7">
        <f>'Vakjury stemresultaten'!I4</f>
        <v>2</v>
      </c>
      <c r="C4" s="7">
        <f>Publiekstemming!D4</f>
        <v>2</v>
      </c>
      <c r="D4" s="5">
        <f t="shared" si="0"/>
        <v>4</v>
      </c>
      <c r="E4" s="3">
        <f t="shared" si="1"/>
        <v>12</v>
      </c>
    </row>
    <row r="5" spans="1:5" x14ac:dyDescent="0.25">
      <c r="A5" s="2" t="str">
        <f>'Vakjury stemresultaten'!A5</f>
        <v>Kalle Ton – Fruitbank</v>
      </c>
      <c r="B5" s="7">
        <f>'Vakjury stemresultaten'!I5</f>
        <v>11</v>
      </c>
      <c r="C5" s="7">
        <f>Publiekstemming!D5</f>
        <v>6</v>
      </c>
      <c r="D5" s="5">
        <f t="shared" si="0"/>
        <v>17</v>
      </c>
      <c r="E5" s="3">
        <f t="shared" si="1"/>
        <v>3</v>
      </c>
    </row>
    <row r="6" spans="1:5" x14ac:dyDescent="0.25">
      <c r="A6" s="2" t="str">
        <f>'Vakjury stemresultaten'!A6</f>
        <v>Lattré Hendrik – "Alles hat ein ende nur die Wurst hat zwei"</v>
      </c>
      <c r="B6" s="7">
        <f>'Vakjury stemresultaten'!I6</f>
        <v>10</v>
      </c>
      <c r="C6" s="7">
        <f>Publiekstemming!D6</f>
        <v>12</v>
      </c>
      <c r="D6" s="5">
        <f t="shared" si="0"/>
        <v>22</v>
      </c>
      <c r="E6" s="3">
        <f t="shared" si="1"/>
        <v>2</v>
      </c>
    </row>
    <row r="7" spans="1:5" x14ac:dyDescent="0.25">
      <c r="A7" s="2" t="str">
        <f>'Vakjury stemresultaten'!A7</f>
        <v>Lucas Gino – A strange dialogue</v>
      </c>
      <c r="B7" s="7">
        <f>'Vakjury stemresultaten'!I7</f>
        <v>4.5</v>
      </c>
      <c r="C7" s="7">
        <f>Publiekstemming!D7</f>
        <v>8</v>
      </c>
      <c r="D7" s="5">
        <f t="shared" si="0"/>
        <v>12.5</v>
      </c>
      <c r="E7" s="3">
        <f t="shared" si="1"/>
        <v>6</v>
      </c>
    </row>
    <row r="8" spans="1:5" x14ac:dyDescent="0.25">
      <c r="A8" s="2" t="str">
        <f>'Vakjury stemresultaten'!A8</f>
        <v>Perbal/Bélibaste – Rainplane</v>
      </c>
      <c r="B8" s="7">
        <f>'Vakjury stemresultaten'!I8</f>
        <v>7</v>
      </c>
      <c r="C8" s="7">
        <f>Publiekstemming!D8</f>
        <v>9</v>
      </c>
      <c r="D8" s="5">
        <f t="shared" si="0"/>
        <v>16</v>
      </c>
      <c r="E8" s="3">
        <f t="shared" si="1"/>
        <v>4</v>
      </c>
    </row>
    <row r="9" spans="1:5" x14ac:dyDescent="0.25">
      <c r="A9" s="2" t="str">
        <f>'Vakjury stemresultaten'!A9</f>
        <v>Speybrouck Sofia – Water 44</v>
      </c>
      <c r="B9" s="7">
        <f>'Vakjury stemresultaten'!I9</f>
        <v>8.5</v>
      </c>
      <c r="C9" s="7">
        <f>Publiekstemming!D9</f>
        <v>7</v>
      </c>
      <c r="D9" s="5">
        <f t="shared" si="0"/>
        <v>15.5</v>
      </c>
      <c r="E9" s="3">
        <f t="shared" si="1"/>
        <v>5</v>
      </c>
    </row>
    <row r="10" spans="1:5" x14ac:dyDescent="0.25">
      <c r="A10" s="2" t="str">
        <f>'Vakjury stemresultaten'!A10</f>
        <v>Valk Paulien – Jakobsladder</v>
      </c>
      <c r="B10" s="7">
        <f>'Vakjury stemresultaten'!I10</f>
        <v>8.5</v>
      </c>
      <c r="C10" s="7">
        <f>Publiekstemming!D10</f>
        <v>2</v>
      </c>
      <c r="D10" s="5">
        <f t="shared" si="0"/>
        <v>10.5</v>
      </c>
      <c r="E10" s="3">
        <f t="shared" si="1"/>
        <v>9</v>
      </c>
    </row>
    <row r="11" spans="1:5" x14ac:dyDescent="0.25">
      <c r="A11" s="2" t="str">
        <f>'Vakjury stemresultaten'!A11</f>
        <v>Van Bemmelen Eva – De omhelzing</v>
      </c>
      <c r="B11" s="7">
        <f>'Vakjury stemresultaten'!I11</f>
        <v>12</v>
      </c>
      <c r="C11" s="7">
        <f>Publiekstemming!D11</f>
        <v>11</v>
      </c>
      <c r="D11" s="5">
        <f t="shared" si="0"/>
        <v>23</v>
      </c>
      <c r="E11" s="8">
        <f t="shared" si="1"/>
        <v>1</v>
      </c>
    </row>
    <row r="12" spans="1:5" x14ac:dyDescent="0.25">
      <c r="A12" s="2" t="str">
        <f>'Vakjury stemresultaten'!A12</f>
        <v>Van Moerkercke Guillaume – The pointer</v>
      </c>
      <c r="B12" s="7">
        <f>'Vakjury stemresultaten'!I12</f>
        <v>6</v>
      </c>
      <c r="C12" s="7">
        <f>Publiekstemming!D12</f>
        <v>5</v>
      </c>
      <c r="D12" s="5">
        <f t="shared" si="0"/>
        <v>11</v>
      </c>
      <c r="E12" s="3">
        <f t="shared" si="1"/>
        <v>7</v>
      </c>
    </row>
    <row r="13" spans="1:5" x14ac:dyDescent="0.25">
      <c r="A13" s="2" t="str">
        <f>'Vakjury stemresultaten'!A13</f>
        <v>Van de Vijver Peter – Dans</v>
      </c>
      <c r="B13" s="7">
        <f>'Vakjury stemresultaten'!I13</f>
        <v>4.5</v>
      </c>
      <c r="C13" s="7">
        <f>Publiekstemming!D13</f>
        <v>2</v>
      </c>
      <c r="D13" s="5">
        <f t="shared" si="0"/>
        <v>6.5</v>
      </c>
      <c r="E13" s="3">
        <f t="shared" si="1"/>
        <v>11</v>
      </c>
    </row>
    <row r="15" spans="1:5" ht="30" customHeight="1" x14ac:dyDescent="0.25">
      <c r="A15" s="10" t="s">
        <v>26</v>
      </c>
      <c r="B15" s="10"/>
      <c r="C15" s="10"/>
      <c r="D15" s="10"/>
      <c r="E15" s="10"/>
    </row>
  </sheetData>
  <mergeCells count="1">
    <mergeCell ref="A15:E15"/>
  </mergeCells>
  <pageMargins left="0.75" right="0.75" top="1" bottom="1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Vakjury stemresultaten</vt:lpstr>
      <vt:lpstr>Publiekstemming</vt:lpstr>
      <vt:lpstr>Totaalscore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Sim Leroy</cp:lastModifiedBy>
  <cp:revision>0</cp:revision>
  <cp:lastPrinted>2026-09-07T07:51:35Z</cp:lastPrinted>
  <dcterms:created xsi:type="dcterms:W3CDTF">2026-09-03T07:47:25Z</dcterms:created>
  <dcterms:modified xsi:type="dcterms:W3CDTF">2026-09-09T14:58:36Z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0x01010069CCD1EAD94EDE4D95DB3222C58DD6BB</vt:lpwstr>
  </property>
</Properties>
</file>